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4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oHVhSELJr1A82fflNoDFF8hjLaezcs7g6mLZJpuz82E="/>
    </ext>
  </extLst>
</workbook>
</file>

<file path=xl/sharedStrings.xml><?xml version="1.0" encoding="utf-8"?>
<sst xmlns="http://schemas.openxmlformats.org/spreadsheetml/2006/main" count="197" uniqueCount="100">
  <si>
    <t>Approved 2024 Annual Budget</t>
  </si>
  <si>
    <t xml:space="preserve">Proposed 2024                 3rd Qtr </t>
  </si>
  <si>
    <t xml:space="preserve">Proposed                      2020 1st Qtr Budget </t>
  </si>
  <si>
    <t xml:space="preserve">Actual 2024          3rd Qtr </t>
  </si>
  <si>
    <t>Notes</t>
  </si>
  <si>
    <t>INCOME</t>
  </si>
  <si>
    <t>CONTRIBUTIONS</t>
  </si>
  <si>
    <t>Individual Contributions</t>
  </si>
  <si>
    <t xml:space="preserve"> </t>
  </si>
  <si>
    <t xml:space="preserve">Group Contributions               </t>
  </si>
  <si>
    <t>In Memoriam</t>
  </si>
  <si>
    <t xml:space="preserve">Total Contributions               </t>
  </si>
  <si>
    <t>INTEREST</t>
  </si>
  <si>
    <t>Total Interest Income *</t>
  </si>
  <si>
    <t>LITERATURE</t>
  </si>
  <si>
    <t xml:space="preserve">Sales                                       </t>
  </si>
  <si>
    <t>Cost of Literature (Lit. Bought)</t>
  </si>
  <si>
    <t>New Category</t>
  </si>
  <si>
    <t xml:space="preserve">Net Literature Income      </t>
  </si>
  <si>
    <t>ACTIVITIES INCOME</t>
  </si>
  <si>
    <t>Home Group Day</t>
  </si>
  <si>
    <t>Founders Day 2024</t>
  </si>
  <si>
    <t>return deposit</t>
  </si>
  <si>
    <t>Bill and Lois Dinner</t>
  </si>
  <si>
    <t>Anniversary Dinner</t>
  </si>
  <si>
    <t>OIG Activities-Other</t>
  </si>
  <si>
    <t>Christmas Activity 2023</t>
  </si>
  <si>
    <t>Spring Dance / Valentines</t>
  </si>
  <si>
    <t>Summer Dance</t>
  </si>
  <si>
    <t>Fall Dance / Halloween</t>
  </si>
  <si>
    <t>OIG Activities</t>
  </si>
  <si>
    <t>TOTAL ACTIVITIES INCOME</t>
  </si>
  <si>
    <t>TOTAL INCOME*</t>
  </si>
  <si>
    <t>EXPENSES</t>
  </si>
  <si>
    <t>ACTIVITIES EXPENSE</t>
  </si>
  <si>
    <t>Founders Day</t>
  </si>
  <si>
    <t>total cost for Founder's Day</t>
  </si>
  <si>
    <t>2024 Christmas Activity</t>
  </si>
  <si>
    <t>deposit</t>
  </si>
  <si>
    <t>Alk-a-thon</t>
  </si>
  <si>
    <t xml:space="preserve"> -$1,000 if asked to host an OIG Alk-A-Thon not approved 2.12.20</t>
  </si>
  <si>
    <t>OIG Workshop</t>
  </si>
  <si>
    <t>Sunset Cruise</t>
  </si>
  <si>
    <t xml:space="preserve">OIG Activities                    </t>
  </si>
  <si>
    <t>GE Taxes</t>
  </si>
  <si>
    <t xml:space="preserve">Total Activities Expense     </t>
  </si>
  <si>
    <t>OPERATIONS</t>
  </si>
  <si>
    <t>Business Annual Registration</t>
  </si>
  <si>
    <t>DCCA Filing</t>
  </si>
  <si>
    <t xml:space="preserve">Rent/Utilities                      </t>
  </si>
  <si>
    <t>Parking/Validations</t>
  </si>
  <si>
    <t>Office Maintenance &amp; Repair</t>
  </si>
  <si>
    <t xml:space="preserve">OIG Mthly Meet. Venue Rent    </t>
  </si>
  <si>
    <t>Telephone/Evoice</t>
  </si>
  <si>
    <t xml:space="preserve">Insurance </t>
  </si>
  <si>
    <t xml:space="preserve">        HI TDI</t>
  </si>
  <si>
    <t xml:space="preserve">        General Liability</t>
  </si>
  <si>
    <t>*HI TDI</t>
  </si>
  <si>
    <t xml:space="preserve">        Workmans Comp</t>
  </si>
  <si>
    <t xml:space="preserve">        Director &amp; Officers</t>
  </si>
  <si>
    <t>Quick Books</t>
  </si>
  <si>
    <t>Office Supplies</t>
  </si>
  <si>
    <t>Printing/Copying</t>
  </si>
  <si>
    <t>Postage/Freight</t>
  </si>
  <si>
    <t>Bank Fees</t>
  </si>
  <si>
    <t>Computer Software</t>
  </si>
  <si>
    <t>Computer Expense</t>
  </si>
  <si>
    <t>Website Fees (Domain, SSL, Events Calendar, Jet Pack)</t>
  </si>
  <si>
    <r>
      <rPr>
        <rFont val="Calibri"/>
        <color theme="1"/>
        <sz val="14.0"/>
      </rPr>
      <t xml:space="preserve"> </t>
    </r>
    <r>
      <rPr>
        <rFont val="Calibri"/>
        <color theme="1"/>
        <sz val="14.0"/>
      </rPr>
      <t>$1,293.36 is a three year website fee</t>
    </r>
  </si>
  <si>
    <t>Salaries &amp; Wages</t>
  </si>
  <si>
    <t>Payroll Taxes</t>
  </si>
  <si>
    <t xml:space="preserve">        HI Unemployment Insurance</t>
  </si>
  <si>
    <t xml:space="preserve">        Employer Paid SS</t>
  </si>
  <si>
    <t xml:space="preserve">        Employer Paid Medicare</t>
  </si>
  <si>
    <t xml:space="preserve">        Employer Paid FUTA</t>
  </si>
  <si>
    <t xml:space="preserve">        Employer HI Payroll Tax</t>
  </si>
  <si>
    <t xml:space="preserve">        Payroll Tax Penalties/Interest</t>
  </si>
  <si>
    <t xml:space="preserve">        Online Payment Fees</t>
  </si>
  <si>
    <t xml:space="preserve">        Employer Payroll Taxes-Other</t>
  </si>
  <si>
    <t>Payroll Service/Sofware</t>
  </si>
  <si>
    <t>Moon Clerk</t>
  </si>
  <si>
    <t>Merchant fees (MoonClerk)</t>
  </si>
  <si>
    <t>Accountant Contracted Work</t>
  </si>
  <si>
    <t>Travel Expenses</t>
  </si>
  <si>
    <t xml:space="preserve">        Assembly Airfare</t>
  </si>
  <si>
    <t xml:space="preserve">        Assembly Registration</t>
  </si>
  <si>
    <t>Intergroup ICOAA Seminar</t>
  </si>
  <si>
    <t>Public Service Announcement</t>
  </si>
  <si>
    <t>Total Operations Expense</t>
  </si>
  <si>
    <t>TOTAL EXPENSES</t>
  </si>
  <si>
    <t xml:space="preserve">Discrepancies* </t>
  </si>
  <si>
    <t>NET INCOME</t>
  </si>
  <si>
    <t>PRUDENT RESERVES RECAP</t>
  </si>
  <si>
    <t>Projected Year End 2024</t>
  </si>
  <si>
    <t>CHECKING ACCOUNT BALANCE</t>
  </si>
  <si>
    <t>SAVINGS ACCOUNT BALANCE</t>
  </si>
  <si>
    <t>PETTY CASH</t>
  </si>
  <si>
    <t>TOTAL PRUDENT RESERVE</t>
  </si>
  <si>
    <t>Bill &amp; Lois</t>
  </si>
  <si>
    <t>Holiday dinner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</si>
</sst>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0.00_);\(0.00\)"/>
    <numFmt numFmtId="166" formatCode="mmm d"/>
    <numFmt numFmtId="167" formatCode="mmmm d"/>
    <numFmt numFmtId="168" formatCode="_(&quot;$&quot;* #,##0.00_);_(&quot;$&quot;* \(#,##0.00\);_(&quot;$&quot;* &quot;-&quot;??_);_(@_)"/>
    <numFmt numFmtId="169" formatCode="&quot;$&quot;#,##0"/>
    <numFmt numFmtId="170" formatCode="&quot;$&quot;#,##0.00_);[Red]\(&quot;$&quot;#,##0.00\)"/>
    <numFmt numFmtId="171" formatCode="&quot;$&quot;#,##0_);[Red]\(&quot;$&quot;#,##0\)"/>
  </numFmts>
  <fonts count="11">
    <font>
      <sz val="11.0"/>
      <color theme="1"/>
      <name val="Calibri"/>
      <scheme val="minor"/>
    </font>
    <font>
      <b/>
      <sz val="14.0"/>
      <color theme="1"/>
      <name val="Calibri"/>
    </font>
    <font>
      <sz val="14.0"/>
      <color theme="1"/>
      <name val="Calibri"/>
    </font>
    <font>
      <b/>
      <sz val="14.0"/>
      <color rgb="FF38761D"/>
      <name val="Calibri"/>
    </font>
    <font/>
    <font>
      <u/>
      <sz val="14.0"/>
      <color theme="1"/>
      <name val="Calibri"/>
    </font>
    <font>
      <u/>
      <sz val="14.0"/>
      <color theme="1"/>
      <name val="Calibri"/>
    </font>
    <font>
      <b/>
      <sz val="14.0"/>
      <color rgb="FFFF0000"/>
      <name val="Calibri"/>
    </font>
    <font>
      <b/>
      <sz val="14.0"/>
      <color rgb="FF000000"/>
      <name val="Calibri"/>
    </font>
    <font>
      <color theme="1"/>
      <name val="Calibri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EAF1DD"/>
        <bgColor rgb="FFEAF1DD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bottom/>
    </border>
    <border>
      <left/>
      <right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wrapText="1"/>
    </xf>
    <xf borderId="1" fillId="0" fontId="2" numFmtId="0" xfId="0" applyAlignment="1" applyBorder="1" applyFont="1">
      <alignment shrinkToFit="0" wrapText="1"/>
    </xf>
    <xf borderId="1" fillId="2" fontId="1" numFmtId="0" xfId="0" applyAlignment="1" applyBorder="1" applyFill="1" applyFont="1">
      <alignment horizontal="center" shrinkToFit="0" wrapText="1"/>
    </xf>
    <xf borderId="1" fillId="2" fontId="1" numFmtId="164" xfId="0" applyAlignment="1" applyBorder="1" applyFont="1" applyNumberForma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1" numFmtId="49" xfId="0" applyAlignment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/>
    </xf>
    <xf borderId="1" fillId="0" fontId="2" numFmtId="0" xfId="0" applyBorder="1" applyFont="1"/>
    <xf borderId="0" fillId="3" fontId="3" numFmtId="164" xfId="0" applyAlignment="1" applyFill="1" applyFont="1" applyNumberFormat="1">
      <alignment horizontal="center"/>
    </xf>
    <xf borderId="2" fillId="0" fontId="4" numFmtId="0" xfId="0" applyBorder="1" applyFont="1"/>
    <xf borderId="1" fillId="0" fontId="2" numFmtId="165" xfId="0" applyAlignment="1" applyBorder="1" applyFont="1" applyNumberFormat="1">
      <alignment shrinkToFit="0" wrapText="1"/>
    </xf>
    <xf borderId="0" fillId="0" fontId="2" numFmtId="165" xfId="0" applyFont="1" applyNumberFormat="1"/>
    <xf borderId="0" fillId="0" fontId="2" numFmtId="0" xfId="0" applyFont="1"/>
    <xf borderId="1" fillId="0" fontId="1" numFmtId="0" xfId="0" applyBorder="1" applyFont="1"/>
    <xf borderId="1" fillId="2" fontId="1" numFmtId="164" xfId="0" applyAlignment="1" applyBorder="1" applyFont="1" applyNumberFormat="1">
      <alignment horizontal="center"/>
    </xf>
    <xf borderId="0" fillId="0" fontId="1" numFmtId="165" xfId="0" applyFont="1" applyNumberFormat="1"/>
    <xf borderId="1" fillId="0" fontId="1" numFmtId="165" xfId="0" applyAlignment="1" applyBorder="1" applyFont="1" applyNumberFormat="1">
      <alignment shrinkToFit="0" wrapText="1"/>
    </xf>
    <xf borderId="0" fillId="0" fontId="1" numFmtId="0" xfId="0" applyFont="1"/>
    <xf borderId="0" fillId="4" fontId="2" numFmtId="0" xfId="0" applyAlignment="1" applyFill="1" applyFont="1">
      <alignment horizontal="right"/>
    </xf>
    <xf borderId="0" fillId="5" fontId="1" numFmtId="0" xfId="0" applyAlignment="1" applyFill="1" applyFont="1">
      <alignment horizontal="right"/>
    </xf>
    <xf borderId="1" fillId="3" fontId="1" numFmtId="0" xfId="0" applyBorder="1" applyFont="1"/>
    <xf borderId="1" fillId="3" fontId="1" numFmtId="164" xfId="0" applyAlignment="1" applyBorder="1" applyFont="1" applyNumberFormat="1">
      <alignment horizontal="center"/>
    </xf>
    <xf borderId="1" fillId="4" fontId="1" numFmtId="0" xfId="0" applyBorder="1" applyFont="1"/>
    <xf borderId="3" fillId="6" fontId="1" numFmtId="164" xfId="0" applyAlignment="1" applyBorder="1" applyFill="1" applyFont="1" applyNumberFormat="1">
      <alignment horizontal="center"/>
    </xf>
    <xf borderId="4" fillId="0" fontId="4" numFmtId="0" xfId="0" applyBorder="1" applyFont="1"/>
    <xf borderId="5" fillId="0" fontId="4" numFmtId="0" xfId="0" applyBorder="1" applyFont="1"/>
    <xf borderId="1" fillId="0" fontId="2" numFmtId="165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shrinkToFit="0" vertical="top" wrapText="1"/>
    </xf>
    <xf borderId="0" fillId="0" fontId="2" numFmtId="0" xfId="0" applyAlignment="1" applyFont="1">
      <alignment horizontal="right"/>
    </xf>
    <xf borderId="1" fillId="0" fontId="1" numFmtId="0" xfId="0" applyAlignment="1" applyBorder="1" applyFont="1">
      <alignment shrinkToFit="0" vertical="center" wrapText="1"/>
    </xf>
    <xf borderId="1" fillId="0" fontId="5" numFmtId="165" xfId="0" applyAlignment="1" applyBorder="1" applyFont="1" applyNumberFormat="1">
      <alignment shrinkToFit="0" wrapText="1"/>
    </xf>
    <xf borderId="0" fillId="0" fontId="6" numFmtId="165" xfId="0" applyFont="1" applyNumberFormat="1"/>
    <xf borderId="0" fillId="6" fontId="1" numFmtId="0" xfId="0" applyAlignment="1" applyFont="1">
      <alignment horizontal="right"/>
    </xf>
    <xf borderId="1" fillId="7" fontId="1" numFmtId="0" xfId="0" applyBorder="1" applyFill="1" applyFont="1"/>
    <xf borderId="1" fillId="7" fontId="1" numFmtId="164" xfId="0" applyAlignment="1" applyBorder="1" applyFont="1" applyNumberFormat="1">
      <alignment horizontal="center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horizontal="right" readingOrder="0"/>
    </xf>
    <xf borderId="6" fillId="0" fontId="1" numFmtId="0" xfId="0" applyBorder="1" applyFont="1"/>
    <xf borderId="1" fillId="2" fontId="7" numFmtId="164" xfId="0" applyAlignment="1" applyBorder="1" applyFont="1" applyNumberFormat="1">
      <alignment horizontal="center"/>
    </xf>
    <xf borderId="0" fillId="0" fontId="2" numFmtId="0" xfId="0" applyAlignment="1" applyFont="1">
      <alignment shrinkToFit="0" wrapText="1"/>
    </xf>
    <xf borderId="0" fillId="2" fontId="1" numFmtId="0" xfId="0" applyAlignment="1" applyFont="1">
      <alignment shrinkToFit="0" wrapText="1"/>
    </xf>
    <xf borderId="0" fillId="2" fontId="1" numFmtId="4" xfId="0" applyAlignment="1" applyFont="1" applyNumberFormat="1">
      <alignment shrinkToFit="0" wrapText="1"/>
    </xf>
    <xf borderId="0" fillId="2" fontId="1" numFmtId="164" xfId="0" applyAlignment="1" applyFont="1" applyNumberFormat="1">
      <alignment horizontal="center" shrinkToFit="0" wrapText="1"/>
    </xf>
    <xf borderId="0" fillId="2" fontId="1" numFmtId="0" xfId="0" applyFont="1"/>
    <xf borderId="0" fillId="2" fontId="1" numFmtId="4" xfId="0" applyAlignment="1" applyFont="1" applyNumberFormat="1">
      <alignment horizontal="left" shrinkToFit="0" wrapText="1"/>
    </xf>
    <xf borderId="0" fillId="0" fontId="2" numFmtId="0" xfId="0" applyAlignment="1" applyFont="1">
      <alignment horizontal="left" shrinkToFit="0" wrapText="1"/>
    </xf>
    <xf borderId="0" fillId="0" fontId="1" numFmtId="0" xfId="0" applyAlignment="1" applyFont="1">
      <alignment horizontal="center" vertical="center"/>
    </xf>
    <xf borderId="1" fillId="2" fontId="1" numFmtId="166" xfId="0" applyAlignment="1" applyBorder="1" applyFont="1" applyNumberFormat="1">
      <alignment horizontal="right" shrinkToFit="0" vertical="center" wrapText="1"/>
    </xf>
    <xf borderId="1" fillId="2" fontId="1" numFmtId="17" xfId="0" applyAlignment="1" applyBorder="1" applyFont="1" applyNumberFormat="1">
      <alignment horizontal="right" shrinkToFit="0" vertical="center" wrapText="1"/>
    </xf>
    <xf borderId="1" fillId="2" fontId="1" numFmtId="4" xfId="0" applyBorder="1" applyFont="1" applyNumberFormat="1"/>
    <xf borderId="1" fillId="2" fontId="1" numFmtId="167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right" shrinkToFit="0" vertical="center" wrapText="1"/>
    </xf>
    <xf borderId="0" fillId="0" fontId="1" numFmtId="168" xfId="0" applyFont="1" applyNumberFormat="1"/>
    <xf borderId="0" fillId="0" fontId="1" numFmtId="169" xfId="0" applyFont="1" applyNumberFormat="1"/>
    <xf borderId="1" fillId="8" fontId="2" numFmtId="0" xfId="0" applyBorder="1" applyFill="1" applyFont="1"/>
    <xf borderId="1" fillId="2" fontId="1" numFmtId="169" xfId="0" applyBorder="1" applyFont="1" applyNumberFormat="1"/>
    <xf borderId="1" fillId="2" fontId="1" numFmtId="170" xfId="0" applyBorder="1" applyFont="1" applyNumberFormat="1"/>
    <xf borderId="1" fillId="4" fontId="2" numFmtId="169" xfId="0" applyBorder="1" applyFont="1" applyNumberFormat="1"/>
    <xf borderId="1" fillId="2" fontId="1" numFmtId="171" xfId="0" applyBorder="1" applyFont="1" applyNumberFormat="1"/>
    <xf borderId="1" fillId="2" fontId="8" numFmtId="170" xfId="0" applyBorder="1" applyFont="1" applyNumberFormat="1"/>
    <xf borderId="1" fillId="0" fontId="2" numFmtId="169" xfId="0" applyBorder="1" applyFont="1" applyNumberFormat="1"/>
    <xf borderId="0" fillId="0" fontId="2" numFmtId="168" xfId="0" applyFont="1" applyNumberFormat="1"/>
    <xf borderId="7" fillId="2" fontId="2" numFmtId="0" xfId="0" applyBorder="1" applyFont="1"/>
    <xf borderId="8" fillId="2" fontId="2" numFmtId="0" xfId="0" applyBorder="1" applyFont="1"/>
    <xf borderId="0" fillId="2" fontId="2" numFmtId="4" xfId="0" applyFont="1" applyNumberFormat="1"/>
    <xf borderId="0" fillId="2" fontId="2" numFmtId="164" xfId="0" applyAlignment="1" applyFont="1" applyNumberFormat="1">
      <alignment horizontal="center"/>
    </xf>
    <xf borderId="9" fillId="2" fontId="2" numFmtId="0" xfId="0" applyBorder="1" applyFont="1"/>
    <xf borderId="10" fillId="2" fontId="2" numFmtId="0" xfId="0" applyBorder="1" applyFont="1"/>
    <xf borderId="0" fillId="0" fontId="9" numFmtId="0" xfId="0" applyFont="1"/>
    <xf borderId="1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3.29"/>
    <col customWidth="1" min="2" max="2" width="35.86"/>
    <col customWidth="1" min="3" max="3" width="15.14"/>
    <col customWidth="1" min="4" max="4" width="15.43"/>
    <col customWidth="1" hidden="1" min="5" max="5" width="0.57"/>
    <col customWidth="1" min="6" max="6" width="16.86"/>
    <col customWidth="1" min="7" max="7" width="20.14"/>
    <col customWidth="1" min="8" max="8" width="10.29"/>
    <col customWidth="1" min="9" max="9" width="10.0"/>
    <col customWidth="1" min="10" max="10" width="12.0"/>
    <col customWidth="1" min="11" max="14" width="9.14"/>
    <col customWidth="1" min="15" max="26" width="8.71"/>
  </cols>
  <sheetData>
    <row r="1">
      <c r="A1" s="1"/>
      <c r="B1" s="2"/>
      <c r="C1" s="3" t="s">
        <v>0</v>
      </c>
      <c r="D1" s="3" t="s">
        <v>1</v>
      </c>
      <c r="E1" s="3" t="s">
        <v>2</v>
      </c>
      <c r="F1" s="4" t="s">
        <v>3</v>
      </c>
      <c r="G1" s="5" t="s">
        <v>4</v>
      </c>
      <c r="H1" s="6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/>
      <c r="B2" s="10"/>
      <c r="C2" s="11" t="s">
        <v>5</v>
      </c>
      <c r="F2" s="12"/>
      <c r="G2" s="13"/>
      <c r="H2" s="14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9" t="s">
        <v>6</v>
      </c>
      <c r="B3" s="16" t="s">
        <v>7</v>
      </c>
      <c r="C3" s="17">
        <v>14200.0</v>
      </c>
      <c r="D3" s="17">
        <v>10650.0</v>
      </c>
      <c r="E3" s="17">
        <f t="shared" ref="E3:E4" si="1">SUM(D3*0.25)</f>
        <v>2662.5</v>
      </c>
      <c r="F3" s="17">
        <v>4756.0</v>
      </c>
      <c r="G3" s="13" t="s">
        <v>8</v>
      </c>
      <c r="H3" s="14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9"/>
      <c r="B4" s="16" t="s">
        <v>9</v>
      </c>
      <c r="C4" s="17">
        <v>55500.0</v>
      </c>
      <c r="D4" s="17">
        <v>41625.0</v>
      </c>
      <c r="E4" s="17">
        <f t="shared" si="1"/>
        <v>10406.25</v>
      </c>
      <c r="F4" s="17">
        <v>40753.0</v>
      </c>
      <c r="G4" s="13" t="s">
        <v>8</v>
      </c>
      <c r="H4" s="14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9"/>
      <c r="B5" s="16" t="s">
        <v>10</v>
      </c>
      <c r="C5" s="17"/>
      <c r="D5" s="17"/>
      <c r="E5" s="17"/>
      <c r="F5" s="17">
        <v>25.0</v>
      </c>
      <c r="G5" s="13"/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9"/>
      <c r="B6" s="16" t="s">
        <v>11</v>
      </c>
      <c r="C6" s="17">
        <v>69700.0</v>
      </c>
      <c r="D6" s="17">
        <v>52275.0</v>
      </c>
      <c r="E6" s="17">
        <f t="shared" ref="E6:E7" si="2">SUM(D6*0.25)</f>
        <v>13068.75</v>
      </c>
      <c r="F6" s="17">
        <v>45534.0</v>
      </c>
      <c r="G6" s="13" t="s">
        <v>8</v>
      </c>
      <c r="H6" s="18"/>
      <c r="I6" s="18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9"/>
      <c r="B7" s="16"/>
      <c r="C7" s="17"/>
      <c r="D7" s="17"/>
      <c r="E7" s="17">
        <f t="shared" si="2"/>
        <v>0</v>
      </c>
      <c r="F7" s="17"/>
      <c r="G7" s="13"/>
      <c r="H7" s="14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9" t="s">
        <v>12</v>
      </c>
      <c r="B8" s="16" t="s">
        <v>13</v>
      </c>
      <c r="C8" s="17">
        <v>2.0</v>
      </c>
      <c r="D8" s="17" t="s">
        <v>8</v>
      </c>
      <c r="E8" s="17" t="str">
        <f>SUM(#REF!*0.25)</f>
        <v>#REF!</v>
      </c>
      <c r="F8" s="17">
        <v>3.0</v>
      </c>
      <c r="G8" s="2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9"/>
      <c r="B9" s="16"/>
      <c r="C9" s="17"/>
      <c r="D9" s="17"/>
      <c r="E9" s="17">
        <f t="shared" ref="E9:E25" si="3">SUM(D9*0.25)</f>
        <v>0</v>
      </c>
      <c r="F9" s="17"/>
      <c r="G9" s="13"/>
      <c r="H9" s="14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9" t="s">
        <v>14</v>
      </c>
      <c r="B10" s="16" t="s">
        <v>15</v>
      </c>
      <c r="C10" s="17">
        <v>13000.0</v>
      </c>
      <c r="D10" s="17">
        <v>9750.0</v>
      </c>
      <c r="E10" s="17">
        <f t="shared" si="3"/>
        <v>2437.5</v>
      </c>
      <c r="F10" s="17">
        <v>13647.0</v>
      </c>
      <c r="G10" s="2" t="s">
        <v>8</v>
      </c>
      <c r="H10" s="14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9"/>
      <c r="B11" s="16" t="s">
        <v>16</v>
      </c>
      <c r="C11" s="17">
        <v>-9880.0</v>
      </c>
      <c r="D11" s="17">
        <v>7410.0</v>
      </c>
      <c r="E11" s="17">
        <f t="shared" si="3"/>
        <v>1852.5</v>
      </c>
      <c r="F11" s="17">
        <v>10994.0</v>
      </c>
      <c r="G11" s="13" t="s">
        <v>17</v>
      </c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9"/>
      <c r="B12" s="16" t="s">
        <v>18</v>
      </c>
      <c r="C12" s="17">
        <v>3120.0</v>
      </c>
      <c r="D12" s="17">
        <v>2340.0</v>
      </c>
      <c r="E12" s="17">
        <f t="shared" si="3"/>
        <v>585</v>
      </c>
      <c r="F12" s="17">
        <v>2653.0</v>
      </c>
      <c r="G12" s="13" t="s">
        <v>8</v>
      </c>
      <c r="H12" s="18"/>
      <c r="I12" s="1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7.25" customHeight="1">
      <c r="A13" s="9"/>
      <c r="B13" s="16"/>
      <c r="C13" s="17"/>
      <c r="D13" s="17"/>
      <c r="E13" s="17">
        <f t="shared" si="3"/>
        <v>0</v>
      </c>
      <c r="F13" s="17"/>
      <c r="G13" s="13"/>
      <c r="H13" s="14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9" t="s">
        <v>19</v>
      </c>
      <c r="B14" s="16" t="s">
        <v>20</v>
      </c>
      <c r="C14" s="17"/>
      <c r="D14" s="17"/>
      <c r="E14" s="17">
        <f t="shared" si="3"/>
        <v>0</v>
      </c>
      <c r="F14" s="17"/>
      <c r="G14" s="13"/>
      <c r="H14" s="14"/>
      <c r="I14" s="1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9"/>
      <c r="B15" s="16" t="s">
        <v>21</v>
      </c>
      <c r="C15" s="17"/>
      <c r="D15" s="17"/>
      <c r="E15" s="17">
        <f t="shared" si="3"/>
        <v>0</v>
      </c>
      <c r="F15" s="17">
        <v>300.0</v>
      </c>
      <c r="G15" s="13" t="s">
        <v>22</v>
      </c>
      <c r="H15" s="14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9"/>
      <c r="B16" s="16" t="s">
        <v>23</v>
      </c>
      <c r="C16" s="17"/>
      <c r="D16" s="17"/>
      <c r="E16" s="17">
        <f t="shared" si="3"/>
        <v>0</v>
      </c>
      <c r="F16" s="17"/>
      <c r="G16" s="13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9"/>
      <c r="B17" s="16" t="s">
        <v>24</v>
      </c>
      <c r="C17" s="17"/>
      <c r="D17" s="17"/>
      <c r="E17" s="17">
        <f t="shared" si="3"/>
        <v>0</v>
      </c>
      <c r="F17" s="17"/>
      <c r="G17" s="13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9"/>
      <c r="B18" s="16" t="s">
        <v>25</v>
      </c>
      <c r="C18" s="17"/>
      <c r="D18" s="17" t="s">
        <v>8</v>
      </c>
      <c r="E18" s="17" t="str">
        <f t="shared" si="3"/>
        <v>#VALUE!</v>
      </c>
      <c r="F18" s="17" t="s">
        <v>8</v>
      </c>
      <c r="G18" s="13"/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9"/>
      <c r="B19" s="16" t="s">
        <v>26</v>
      </c>
      <c r="C19" s="17"/>
      <c r="D19" s="17" t="s">
        <v>8</v>
      </c>
      <c r="E19" s="17" t="str">
        <f t="shared" si="3"/>
        <v>#VALUE!</v>
      </c>
      <c r="F19" s="17">
        <v>300.0</v>
      </c>
      <c r="G19" s="13" t="s">
        <v>22</v>
      </c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9"/>
      <c r="B20" s="16" t="s">
        <v>27</v>
      </c>
      <c r="C20" s="17"/>
      <c r="D20" s="17"/>
      <c r="E20" s="17">
        <f t="shared" si="3"/>
        <v>0</v>
      </c>
      <c r="F20" s="17"/>
      <c r="G20" s="19"/>
      <c r="H20" s="14"/>
      <c r="I20" s="14"/>
      <c r="J20" s="15"/>
      <c r="K20" s="15"/>
      <c r="L20" s="20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9"/>
      <c r="B21" s="16" t="s">
        <v>28</v>
      </c>
      <c r="C21" s="17"/>
      <c r="D21" s="17"/>
      <c r="E21" s="17">
        <f t="shared" si="3"/>
        <v>0</v>
      </c>
      <c r="F21" s="17"/>
      <c r="G21" s="13"/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9"/>
      <c r="B22" s="16" t="s">
        <v>29</v>
      </c>
      <c r="C22" s="17"/>
      <c r="D22" s="17"/>
      <c r="E22" s="17">
        <f t="shared" si="3"/>
        <v>0</v>
      </c>
      <c r="F22" s="17"/>
      <c r="G22" s="13"/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9"/>
      <c r="B23" s="16" t="s">
        <v>30</v>
      </c>
      <c r="C23" s="17" t="s">
        <v>8</v>
      </c>
      <c r="D23" s="17" t="s">
        <v>8</v>
      </c>
      <c r="E23" s="17" t="str">
        <f t="shared" si="3"/>
        <v>#VALUE!</v>
      </c>
      <c r="F23" s="17" t="s">
        <v>8</v>
      </c>
      <c r="G23" s="13"/>
      <c r="H23" s="14"/>
      <c r="I23" s="14"/>
      <c r="J23" s="15"/>
      <c r="K23" s="15"/>
      <c r="L23" s="15"/>
      <c r="M23" s="15"/>
      <c r="N23" s="2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21"/>
      <c r="B24" s="16" t="s">
        <v>31</v>
      </c>
      <c r="C24" s="17">
        <v>0.0</v>
      </c>
      <c r="D24" s="17" t="s">
        <v>8</v>
      </c>
      <c r="E24" s="17" t="str">
        <f t="shared" si="3"/>
        <v>#VALUE!</v>
      </c>
      <c r="F24" s="17" t="s">
        <v>8</v>
      </c>
      <c r="G24" s="19"/>
      <c r="H24" s="18"/>
      <c r="I24" s="1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22" t="s">
        <v>32</v>
      </c>
      <c r="B25" s="23"/>
      <c r="C25" s="24">
        <v>72822.0</v>
      </c>
      <c r="D25" s="24">
        <v>54615.0</v>
      </c>
      <c r="E25" s="24">
        <f t="shared" si="3"/>
        <v>13653.75</v>
      </c>
      <c r="F25" s="24">
        <v>48790.0</v>
      </c>
      <c r="G25" s="19" t="s">
        <v>8</v>
      </c>
      <c r="H25" s="18"/>
      <c r="I25" s="18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9"/>
      <c r="B26" s="25"/>
      <c r="C26" s="26" t="s">
        <v>33</v>
      </c>
      <c r="D26" s="27"/>
      <c r="E26" s="27"/>
      <c r="F26" s="28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>
      <c r="A27" s="9" t="s">
        <v>34</v>
      </c>
      <c r="B27" s="16" t="s">
        <v>20</v>
      </c>
      <c r="C27" s="17"/>
      <c r="D27" s="17"/>
      <c r="E27" s="17">
        <f t="shared" ref="E27:E37" si="4">SUM(D27*0.25)</f>
        <v>0</v>
      </c>
      <c r="F27" s="17" t="s">
        <v>8</v>
      </c>
      <c r="G27" s="29"/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>
      <c r="A28" s="9"/>
      <c r="B28" s="30" t="s">
        <v>35</v>
      </c>
      <c r="C28" s="31"/>
      <c r="D28" s="31"/>
      <c r="E28" s="31">
        <f t="shared" si="4"/>
        <v>0</v>
      </c>
      <c r="F28" s="31">
        <v>972.0</v>
      </c>
      <c r="G28" s="32" t="s">
        <v>36</v>
      </c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>
      <c r="A29" s="9"/>
      <c r="B29" s="16" t="s">
        <v>23</v>
      </c>
      <c r="C29" s="17"/>
      <c r="D29" s="17"/>
      <c r="E29" s="17">
        <f t="shared" si="4"/>
        <v>0</v>
      </c>
      <c r="F29" s="17" t="s">
        <v>8</v>
      </c>
      <c r="G29" s="13"/>
      <c r="H29" s="14"/>
      <c r="I29" s="14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9"/>
      <c r="B30" s="16" t="s">
        <v>37</v>
      </c>
      <c r="C30" s="17"/>
      <c r="D30" s="17"/>
      <c r="E30" s="17">
        <f t="shared" si="4"/>
        <v>0</v>
      </c>
      <c r="F30" s="17">
        <v>300.0</v>
      </c>
      <c r="G30" s="13" t="s">
        <v>38</v>
      </c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idden="1">
      <c r="A31" s="9"/>
      <c r="B31" s="16" t="s">
        <v>25</v>
      </c>
      <c r="C31" s="17"/>
      <c r="D31" s="17">
        <f t="shared" ref="D31:D34" si="5">SUM(C31*0.5)</f>
        <v>0</v>
      </c>
      <c r="E31" s="17">
        <f t="shared" si="4"/>
        <v>0</v>
      </c>
      <c r="F31" s="17">
        <f t="shared" ref="F31:F34" si="6">SUM(E31*0.25)</f>
        <v>0</v>
      </c>
      <c r="G31" s="13"/>
      <c r="H31" s="14"/>
      <c r="I31" s="14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idden="1">
      <c r="A32" s="9"/>
      <c r="B32" s="16" t="s">
        <v>39</v>
      </c>
      <c r="C32" s="17"/>
      <c r="D32" s="17">
        <f t="shared" si="5"/>
        <v>0</v>
      </c>
      <c r="E32" s="17">
        <f t="shared" si="4"/>
        <v>0</v>
      </c>
      <c r="F32" s="17">
        <f t="shared" si="6"/>
        <v>0</v>
      </c>
      <c r="G32" s="13" t="s">
        <v>40</v>
      </c>
      <c r="H32" s="14"/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idden="1">
      <c r="A33" s="9"/>
      <c r="B33" s="16" t="s">
        <v>41</v>
      </c>
      <c r="C33" s="17"/>
      <c r="D33" s="17">
        <f t="shared" si="5"/>
        <v>0</v>
      </c>
      <c r="E33" s="17">
        <f t="shared" si="4"/>
        <v>0</v>
      </c>
      <c r="F33" s="17">
        <f t="shared" si="6"/>
        <v>0</v>
      </c>
      <c r="G33" s="13"/>
      <c r="H33" s="14"/>
      <c r="I33" s="1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idden="1">
      <c r="A34" s="9"/>
      <c r="B34" s="16" t="s">
        <v>42</v>
      </c>
      <c r="C34" s="17"/>
      <c r="D34" s="17">
        <f t="shared" si="5"/>
        <v>0</v>
      </c>
      <c r="E34" s="17">
        <f t="shared" si="4"/>
        <v>0</v>
      </c>
      <c r="F34" s="17">
        <f t="shared" si="6"/>
        <v>0</v>
      </c>
      <c r="G34" s="13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>
      <c r="A35" s="9"/>
      <c r="B35" s="16" t="s">
        <v>27</v>
      </c>
      <c r="C35" s="17"/>
      <c r="D35" s="17"/>
      <c r="E35" s="17">
        <f t="shared" si="4"/>
        <v>0</v>
      </c>
      <c r="F35" s="17" t="s">
        <v>8</v>
      </c>
      <c r="G35" s="13"/>
      <c r="H35" s="14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>
      <c r="A36" s="9"/>
      <c r="B36" s="16" t="s">
        <v>28</v>
      </c>
      <c r="C36" s="17"/>
      <c r="D36" s="17"/>
      <c r="E36" s="17">
        <f t="shared" si="4"/>
        <v>0</v>
      </c>
      <c r="F36" s="17" t="s">
        <v>8</v>
      </c>
      <c r="G36" s="13"/>
      <c r="H36" s="14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>
      <c r="A37" s="9"/>
      <c r="B37" s="16" t="s">
        <v>29</v>
      </c>
      <c r="C37" s="17"/>
      <c r="D37" s="17"/>
      <c r="E37" s="17">
        <f t="shared" si="4"/>
        <v>0</v>
      </c>
      <c r="F37" s="17" t="s">
        <v>8</v>
      </c>
      <c r="G37" s="13"/>
      <c r="H37" s="14"/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>
      <c r="A38" s="9"/>
      <c r="B38" s="16" t="s">
        <v>43</v>
      </c>
      <c r="C38" s="17">
        <v>500.0</v>
      </c>
      <c r="D38" s="17" t="s">
        <v>8</v>
      </c>
      <c r="E38" s="17"/>
      <c r="F38" s="17" t="s">
        <v>8</v>
      </c>
      <c r="G38" s="29" t="s">
        <v>8</v>
      </c>
      <c r="H38" s="14"/>
      <c r="I38" s="1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>
      <c r="A39" s="9"/>
      <c r="B39" s="16" t="s">
        <v>44</v>
      </c>
      <c r="C39" s="17" t="s">
        <v>8</v>
      </c>
      <c r="D39" s="17" t="s">
        <v>8</v>
      </c>
      <c r="E39" s="17" t="str">
        <f t="shared" ref="E39:E49" si="7">SUM(D39*0.25)</f>
        <v>#VALUE!</v>
      </c>
      <c r="F39" s="17" t="s">
        <v>8</v>
      </c>
      <c r="G39" s="13"/>
      <c r="H39" s="14"/>
      <c r="I39" s="14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>
      <c r="A40" s="9"/>
      <c r="B40" s="16" t="s">
        <v>45</v>
      </c>
      <c r="C40" s="17">
        <v>500.0</v>
      </c>
      <c r="D40" s="17" t="s">
        <v>8</v>
      </c>
      <c r="E40" s="17" t="str">
        <f t="shared" si="7"/>
        <v>#VALUE!</v>
      </c>
      <c r="F40" s="17">
        <v>1272.0</v>
      </c>
      <c r="G40" s="19" t="s">
        <v>8</v>
      </c>
      <c r="H40" s="18"/>
      <c r="I40" s="1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idden="1">
      <c r="A41" s="9"/>
      <c r="B41" s="16"/>
      <c r="C41" s="17"/>
      <c r="D41" s="17">
        <f>SUM(C41*0.5)</f>
        <v>0</v>
      </c>
      <c r="E41" s="17">
        <f t="shared" si="7"/>
        <v>0</v>
      </c>
      <c r="F41" s="17">
        <f>SUM(E41*0.25)</f>
        <v>0</v>
      </c>
      <c r="G41" s="13"/>
      <c r="H41" s="14"/>
      <c r="I41" s="14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>
      <c r="A42" s="33"/>
      <c r="B42" s="16"/>
      <c r="C42" s="17"/>
      <c r="D42" s="17"/>
      <c r="E42" s="17">
        <f t="shared" si="7"/>
        <v>0</v>
      </c>
      <c r="F42" s="17"/>
      <c r="G42" s="13"/>
      <c r="H42" s="14"/>
      <c r="I42" s="14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>
      <c r="A43" s="9" t="s">
        <v>46</v>
      </c>
      <c r="B43" s="16" t="s">
        <v>47</v>
      </c>
      <c r="C43" s="17">
        <v>20.0</v>
      </c>
      <c r="D43" s="17" t="s">
        <v>8</v>
      </c>
      <c r="E43" s="17" t="str">
        <f t="shared" si="7"/>
        <v>#VALUE!</v>
      </c>
      <c r="F43" s="17" t="s">
        <v>8</v>
      </c>
      <c r="G43" s="13" t="s">
        <v>48</v>
      </c>
      <c r="H43" s="14"/>
      <c r="I43" s="14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>
      <c r="A44" s="9"/>
      <c r="B44" s="16" t="s">
        <v>49</v>
      </c>
      <c r="C44" s="17">
        <v>17400.0</v>
      </c>
      <c r="D44" s="17">
        <v>13050.0</v>
      </c>
      <c r="E44" s="17">
        <f t="shared" si="7"/>
        <v>3262.5</v>
      </c>
      <c r="F44" s="17">
        <v>13473.0</v>
      </c>
      <c r="G44" s="13"/>
      <c r="H44" s="14"/>
      <c r="I44" s="1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>
      <c r="A45" s="9"/>
      <c r="B45" s="16" t="s">
        <v>50</v>
      </c>
      <c r="C45" s="17">
        <v>1800.0</v>
      </c>
      <c r="D45" s="17">
        <v>1350.0</v>
      </c>
      <c r="E45" s="17">
        <f t="shared" si="7"/>
        <v>337.5</v>
      </c>
      <c r="F45" s="17">
        <v>1379.0</v>
      </c>
      <c r="G45" s="13"/>
      <c r="H45" s="14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>
      <c r="A46" s="9"/>
      <c r="B46" s="16" t="s">
        <v>51</v>
      </c>
      <c r="C46" s="17">
        <v>500.0</v>
      </c>
      <c r="D46" s="17" t="s">
        <v>8</v>
      </c>
      <c r="E46" s="17" t="str">
        <f t="shared" si="7"/>
        <v>#VALUE!</v>
      </c>
      <c r="F46" s="17" t="s">
        <v>8</v>
      </c>
      <c r="G46" s="13"/>
      <c r="H46" s="14"/>
      <c r="I46" s="14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>
      <c r="A47" s="9"/>
      <c r="B47" s="16" t="s">
        <v>52</v>
      </c>
      <c r="C47" s="17">
        <v>1284.0</v>
      </c>
      <c r="D47" s="17">
        <v>963.0</v>
      </c>
      <c r="E47" s="17">
        <f t="shared" si="7"/>
        <v>240.75</v>
      </c>
      <c r="F47" s="17">
        <v>1030.0</v>
      </c>
      <c r="G47" s="13" t="s">
        <v>8</v>
      </c>
      <c r="H47" s="14"/>
      <c r="I47" s="14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>
      <c r="A48" s="9"/>
      <c r="B48" s="16" t="s">
        <v>53</v>
      </c>
      <c r="C48" s="17">
        <v>2772.0</v>
      </c>
      <c r="D48" s="17">
        <v>2079.0</v>
      </c>
      <c r="E48" s="17">
        <f t="shared" si="7"/>
        <v>519.75</v>
      </c>
      <c r="F48" s="17">
        <v>1455.0</v>
      </c>
      <c r="G48" s="13" t="s">
        <v>8</v>
      </c>
      <c r="H48" s="14"/>
      <c r="I48" s="1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>
      <c r="A49" s="9"/>
      <c r="B49" s="16" t="s">
        <v>54</v>
      </c>
      <c r="C49" s="17"/>
      <c r="D49" s="17"/>
      <c r="E49" s="17">
        <f t="shared" si="7"/>
        <v>0</v>
      </c>
      <c r="F49" s="17"/>
      <c r="G49" s="13"/>
      <c r="H49" s="14"/>
      <c r="I49" s="14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>
      <c r="A50" s="9"/>
      <c r="B50" s="16" t="s">
        <v>55</v>
      </c>
      <c r="C50" s="17">
        <v>150.0</v>
      </c>
      <c r="D50" s="17"/>
      <c r="E50" s="17"/>
      <c r="F50" s="17">
        <v>122.0</v>
      </c>
      <c r="G50" s="13"/>
      <c r="H50" s="14"/>
      <c r="I50" s="14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>
      <c r="A51" s="9"/>
      <c r="B51" s="16" t="s">
        <v>56</v>
      </c>
      <c r="C51" s="17">
        <v>350.0</v>
      </c>
      <c r="D51" s="17" t="s">
        <v>8</v>
      </c>
      <c r="E51" s="17" t="str">
        <f t="shared" ref="E51:E68" si="8">SUM(D51*0.25)</f>
        <v>#VALUE!</v>
      </c>
      <c r="F51" s="17" t="s">
        <v>8</v>
      </c>
      <c r="G51" s="13" t="s">
        <v>8</v>
      </c>
      <c r="H51" s="14"/>
      <c r="I51" s="14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idden="1">
      <c r="A52" s="9"/>
      <c r="B52" s="16" t="s">
        <v>57</v>
      </c>
      <c r="C52" s="17">
        <v>0.0</v>
      </c>
      <c r="D52" s="17">
        <f>SUM(C52*0.5)</f>
        <v>0</v>
      </c>
      <c r="E52" s="17">
        <f t="shared" si="8"/>
        <v>0</v>
      </c>
      <c r="F52" s="17">
        <f>SUM(E52*0.25)</f>
        <v>0</v>
      </c>
      <c r="G52" s="13"/>
      <c r="H52" s="14"/>
      <c r="I52" s="14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>
      <c r="A53" s="9"/>
      <c r="B53" s="16" t="s">
        <v>58</v>
      </c>
      <c r="C53" s="17">
        <v>212.0</v>
      </c>
      <c r="D53" s="17" t="s">
        <v>8</v>
      </c>
      <c r="E53" s="17" t="str">
        <f t="shared" si="8"/>
        <v>#VALUE!</v>
      </c>
      <c r="F53" s="17" t="s">
        <v>8</v>
      </c>
      <c r="G53" s="13"/>
      <c r="H53" s="14"/>
      <c r="I53" s="14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>
      <c r="A54" s="9"/>
      <c r="B54" s="16" t="s">
        <v>59</v>
      </c>
      <c r="C54" s="17">
        <v>685.0</v>
      </c>
      <c r="D54" s="17" t="s">
        <v>8</v>
      </c>
      <c r="E54" s="17" t="str">
        <f t="shared" si="8"/>
        <v>#VALUE!</v>
      </c>
      <c r="F54" s="17">
        <v>753.0</v>
      </c>
      <c r="G54" s="13" t="s">
        <v>8</v>
      </c>
      <c r="H54" s="14"/>
      <c r="I54" s="14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>
      <c r="A55" s="9"/>
      <c r="B55" s="16" t="s">
        <v>60</v>
      </c>
      <c r="C55" s="17">
        <v>1681.0</v>
      </c>
      <c r="D55" s="17">
        <v>1260.75</v>
      </c>
      <c r="E55" s="17">
        <f t="shared" si="8"/>
        <v>315.1875</v>
      </c>
      <c r="F55" s="17">
        <v>1576.0</v>
      </c>
      <c r="G55" s="2"/>
      <c r="H55" s="14"/>
      <c r="I55" s="14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>
      <c r="A56" s="9"/>
      <c r="B56" s="16" t="s">
        <v>61</v>
      </c>
      <c r="C56" s="17">
        <v>2000.0</v>
      </c>
      <c r="D56" s="17" t="s">
        <v>8</v>
      </c>
      <c r="E56" s="17" t="str">
        <f t="shared" si="8"/>
        <v>#VALUE!</v>
      </c>
      <c r="F56" s="17">
        <v>486.0</v>
      </c>
      <c r="G56" s="13"/>
      <c r="H56" s="14"/>
      <c r="I56" s="14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>
      <c r="A57" s="9"/>
      <c r="B57" s="16" t="s">
        <v>62</v>
      </c>
      <c r="C57" s="17">
        <v>1000.0</v>
      </c>
      <c r="D57" s="17" t="s">
        <v>8</v>
      </c>
      <c r="E57" s="17" t="str">
        <f t="shared" si="8"/>
        <v>#VALUE!</v>
      </c>
      <c r="F57" s="17">
        <v>340.0</v>
      </c>
      <c r="G57" s="2"/>
      <c r="H57" s="14"/>
      <c r="I57" s="14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>
      <c r="A58" s="9"/>
      <c r="B58" s="16" t="s">
        <v>63</v>
      </c>
      <c r="C58" s="17">
        <v>300.0</v>
      </c>
      <c r="D58" s="17" t="s">
        <v>8</v>
      </c>
      <c r="E58" s="17" t="str">
        <f t="shared" si="8"/>
        <v>#VALUE!</v>
      </c>
      <c r="F58" s="17" t="s">
        <v>8</v>
      </c>
      <c r="G58" s="13"/>
      <c r="H58" s="14"/>
      <c r="I58" s="14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>
      <c r="A59" s="9"/>
      <c r="B59" s="16" t="s">
        <v>64</v>
      </c>
      <c r="C59" s="17">
        <v>80.0</v>
      </c>
      <c r="D59" s="17">
        <v>60.0</v>
      </c>
      <c r="E59" s="17">
        <f t="shared" si="8"/>
        <v>15</v>
      </c>
      <c r="F59" s="17">
        <v>54.0</v>
      </c>
      <c r="G59" s="13"/>
      <c r="H59" s="14"/>
      <c r="I59" s="14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>
      <c r="A60" s="9"/>
      <c r="B60" s="16" t="s">
        <v>65</v>
      </c>
      <c r="C60" s="17">
        <v>500.0</v>
      </c>
      <c r="D60" s="17" t="s">
        <v>8</v>
      </c>
      <c r="E60" s="17" t="str">
        <f t="shared" si="8"/>
        <v>#VALUE!</v>
      </c>
      <c r="F60" s="17" t="s">
        <v>8</v>
      </c>
      <c r="G60" s="29" t="s">
        <v>8</v>
      </c>
      <c r="H60" s="14"/>
      <c r="I60" s="14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>
      <c r="A61" s="9"/>
      <c r="B61" s="16" t="s">
        <v>66</v>
      </c>
      <c r="C61" s="17">
        <v>500.0</v>
      </c>
      <c r="D61" s="17" t="s">
        <v>8</v>
      </c>
      <c r="E61" s="17" t="str">
        <f t="shared" si="8"/>
        <v>#VALUE!</v>
      </c>
      <c r="F61" s="17">
        <v>46.0</v>
      </c>
      <c r="G61" s="29" t="s">
        <v>8</v>
      </c>
      <c r="H61" s="14"/>
      <c r="I61" s="14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>
      <c r="A62" s="9"/>
      <c r="B62" s="34" t="s">
        <v>67</v>
      </c>
      <c r="C62" s="31">
        <v>800.0</v>
      </c>
      <c r="D62" s="31" t="s">
        <v>8</v>
      </c>
      <c r="E62" s="31" t="str">
        <f t="shared" si="8"/>
        <v>#VALUE!</v>
      </c>
      <c r="F62" s="31">
        <v>1409.0</v>
      </c>
      <c r="G62" s="29" t="s">
        <v>68</v>
      </c>
      <c r="H62" s="14"/>
      <c r="I62" s="14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>
      <c r="A63" s="9"/>
      <c r="B63" s="16" t="s">
        <v>69</v>
      </c>
      <c r="C63" s="17">
        <v>31286.0</v>
      </c>
      <c r="D63" s="17">
        <v>23464.5</v>
      </c>
      <c r="E63" s="17">
        <f t="shared" si="8"/>
        <v>5866.125</v>
      </c>
      <c r="F63" s="17">
        <v>24000.0</v>
      </c>
      <c r="G63" s="13"/>
      <c r="H63" s="14"/>
      <c r="I63" s="14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>
      <c r="A64" s="9"/>
      <c r="B64" s="16" t="s">
        <v>70</v>
      </c>
      <c r="C64" s="17"/>
      <c r="D64" s="17"/>
      <c r="E64" s="17">
        <f t="shared" si="8"/>
        <v>0</v>
      </c>
      <c r="F64" s="17"/>
      <c r="G64" s="13"/>
      <c r="H64" s="14"/>
      <c r="I64" s="14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>
      <c r="A65" s="9"/>
      <c r="B65" s="16" t="s">
        <v>71</v>
      </c>
      <c r="C65" s="17" t="s">
        <v>8</v>
      </c>
      <c r="D65" s="17"/>
      <c r="E65" s="17">
        <f t="shared" si="8"/>
        <v>0</v>
      </c>
      <c r="F65" s="17" t="s">
        <v>8</v>
      </c>
      <c r="G65" s="29" t="s">
        <v>8</v>
      </c>
      <c r="H65" s="14"/>
      <c r="I65" s="14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>
      <c r="A66" s="9"/>
      <c r="B66" s="16" t="s">
        <v>72</v>
      </c>
      <c r="C66" s="17">
        <v>1786.0</v>
      </c>
      <c r="D66" s="17" t="s">
        <v>8</v>
      </c>
      <c r="E66" s="17" t="str">
        <f t="shared" si="8"/>
        <v>#VALUE!</v>
      </c>
      <c r="F66" s="17">
        <v>1339.0</v>
      </c>
      <c r="G66" s="13"/>
      <c r="H66" s="14"/>
      <c r="I66" s="14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>
      <c r="A67" s="9"/>
      <c r="B67" s="16" t="s">
        <v>73</v>
      </c>
      <c r="C67" s="17">
        <v>418.0</v>
      </c>
      <c r="D67" s="17" t="s">
        <v>8</v>
      </c>
      <c r="E67" s="17" t="str">
        <f t="shared" si="8"/>
        <v>#VALUE!</v>
      </c>
      <c r="F67" s="17">
        <v>313.0</v>
      </c>
      <c r="G67" s="13"/>
      <c r="H67" s="14"/>
      <c r="I67" s="14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>
      <c r="A68" s="9"/>
      <c r="B68" s="16" t="s">
        <v>74</v>
      </c>
      <c r="C68" s="17">
        <v>84.0</v>
      </c>
      <c r="D68" s="17" t="s">
        <v>8</v>
      </c>
      <c r="E68" s="17" t="str">
        <f t="shared" si="8"/>
        <v>#VALUE!</v>
      </c>
      <c r="F68" s="17" t="s">
        <v>8</v>
      </c>
      <c r="G68" s="13"/>
      <c r="H68" s="14"/>
      <c r="I68" s="14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>
      <c r="A69" s="9"/>
      <c r="B69" s="16" t="s">
        <v>75</v>
      </c>
      <c r="C69" s="17"/>
      <c r="D69" s="17"/>
      <c r="E69" s="17"/>
      <c r="F69" s="17" t="s">
        <v>8</v>
      </c>
      <c r="G69" s="29"/>
      <c r="H69" s="14"/>
      <c r="I69" s="14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>
      <c r="A70" s="9"/>
      <c r="B70" s="16" t="s">
        <v>76</v>
      </c>
      <c r="C70" s="17">
        <v>50.0</v>
      </c>
      <c r="D70" s="17"/>
      <c r="E70" s="17">
        <f t="shared" ref="E70:E73" si="9">SUM(D70*0.25)</f>
        <v>0</v>
      </c>
      <c r="F70" s="17" t="s">
        <v>8</v>
      </c>
      <c r="G70" s="29" t="s">
        <v>8</v>
      </c>
      <c r="H70" s="14"/>
      <c r="I70" s="14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>
      <c r="A71" s="9"/>
      <c r="B71" s="16" t="s">
        <v>77</v>
      </c>
      <c r="C71" s="17" t="s">
        <v>8</v>
      </c>
      <c r="D71" s="17" t="s">
        <v>8</v>
      </c>
      <c r="E71" s="17" t="str">
        <f t="shared" si="9"/>
        <v>#VALUE!</v>
      </c>
      <c r="F71" s="17" t="s">
        <v>8</v>
      </c>
      <c r="G71" s="13"/>
      <c r="H71" s="14"/>
      <c r="I71" s="1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>
      <c r="A72" s="9"/>
      <c r="B72" s="16" t="s">
        <v>78</v>
      </c>
      <c r="C72" s="17"/>
      <c r="D72" s="17"/>
      <c r="E72" s="17">
        <f t="shared" si="9"/>
        <v>0</v>
      </c>
      <c r="F72" s="17" t="s">
        <v>8</v>
      </c>
      <c r="G72" s="29" t="s">
        <v>8</v>
      </c>
      <c r="H72" s="14"/>
      <c r="I72" s="14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>
      <c r="A73" s="9"/>
      <c r="B73" s="16" t="s">
        <v>79</v>
      </c>
      <c r="C73" s="17" t="s">
        <v>8</v>
      </c>
      <c r="D73" s="17" t="s">
        <v>8</v>
      </c>
      <c r="E73" s="17" t="str">
        <f t="shared" si="9"/>
        <v>#VALUE!</v>
      </c>
      <c r="F73" s="17" t="s">
        <v>8</v>
      </c>
      <c r="G73" s="13"/>
      <c r="H73" s="14"/>
      <c r="I73" s="14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>
      <c r="A74" s="9"/>
      <c r="B74" s="16" t="s">
        <v>80</v>
      </c>
      <c r="C74" s="17">
        <v>250.0</v>
      </c>
      <c r="D74" s="17">
        <v>187.5</v>
      </c>
      <c r="E74" s="17"/>
      <c r="F74" s="17">
        <v>179.0</v>
      </c>
      <c r="G74" s="13" t="s">
        <v>8</v>
      </c>
      <c r="H74" s="14"/>
      <c r="I74" s="14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>
      <c r="A75" s="9"/>
      <c r="B75" s="16" t="s">
        <v>81</v>
      </c>
      <c r="C75" s="17">
        <v>350.0</v>
      </c>
      <c r="D75" s="17">
        <v>262.5</v>
      </c>
      <c r="E75" s="17"/>
      <c r="F75" s="17">
        <v>230.0</v>
      </c>
      <c r="G75" s="32" t="s">
        <v>8</v>
      </c>
      <c r="H75" s="14"/>
      <c r="I75" s="14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>
      <c r="A76" s="9"/>
      <c r="B76" s="16" t="s">
        <v>82</v>
      </c>
      <c r="C76" s="17">
        <v>500.0</v>
      </c>
      <c r="D76" s="17" t="s">
        <v>8</v>
      </c>
      <c r="E76" s="17" t="str">
        <f t="shared" ref="E76:E83" si="10">SUM(D76*0.25)</f>
        <v>#VALUE!</v>
      </c>
      <c r="F76" s="17">
        <v>200.0</v>
      </c>
      <c r="G76" s="13" t="s">
        <v>8</v>
      </c>
      <c r="H76" s="14"/>
      <c r="I76" s="14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>
      <c r="A77" s="9"/>
      <c r="B77" s="16" t="s">
        <v>83</v>
      </c>
      <c r="C77" s="17"/>
      <c r="D77" s="17"/>
      <c r="E77" s="17">
        <f t="shared" si="10"/>
        <v>0</v>
      </c>
      <c r="F77" s="17"/>
      <c r="G77" s="13"/>
      <c r="H77" s="15"/>
      <c r="I77" s="14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>
      <c r="A78" s="9"/>
      <c r="B78" s="16" t="s">
        <v>84</v>
      </c>
      <c r="C78" s="17">
        <v>400.0</v>
      </c>
      <c r="D78" s="17" t="s">
        <v>8</v>
      </c>
      <c r="E78" s="17" t="str">
        <f t="shared" si="10"/>
        <v>#VALUE!</v>
      </c>
      <c r="F78" s="17">
        <v>139.0</v>
      </c>
      <c r="G78" s="13"/>
      <c r="H78" s="14"/>
      <c r="I78" s="14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>
      <c r="A79" s="9"/>
      <c r="B79" s="16" t="s">
        <v>85</v>
      </c>
      <c r="C79" s="17">
        <v>100.0</v>
      </c>
      <c r="D79" s="17" t="s">
        <v>8</v>
      </c>
      <c r="E79" s="17" t="str">
        <f t="shared" si="10"/>
        <v>#VALUE!</v>
      </c>
      <c r="F79" s="17">
        <v>70.0</v>
      </c>
      <c r="G79" s="35"/>
      <c r="H79" s="36"/>
      <c r="I79" s="36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>
      <c r="A80" s="9"/>
      <c r="B80" s="16" t="s">
        <v>86</v>
      </c>
      <c r="C80" s="17" t="s">
        <v>8</v>
      </c>
      <c r="D80" s="17" t="s">
        <v>8</v>
      </c>
      <c r="E80" s="17" t="str">
        <f t="shared" si="10"/>
        <v>#VALUE!</v>
      </c>
      <c r="F80" s="17" t="s">
        <v>8</v>
      </c>
      <c r="G80" s="35"/>
      <c r="H80" s="36"/>
      <c r="I80" s="36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idden="1">
      <c r="A81" s="9"/>
      <c r="B81" s="16" t="s">
        <v>87</v>
      </c>
      <c r="C81" s="17">
        <v>0.0</v>
      </c>
      <c r="D81" s="17">
        <f>SUM(C81*0.5)</f>
        <v>0</v>
      </c>
      <c r="E81" s="17">
        <f t="shared" si="10"/>
        <v>0</v>
      </c>
      <c r="F81" s="17">
        <v>0.0</v>
      </c>
      <c r="G81" s="35"/>
      <c r="H81" s="36"/>
      <c r="I81" s="36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>
      <c r="A82" s="9"/>
      <c r="B82" s="16" t="s">
        <v>88</v>
      </c>
      <c r="C82" s="17">
        <v>67758.0</v>
      </c>
      <c r="D82" s="17" t="s">
        <v>8</v>
      </c>
      <c r="E82" s="17" t="str">
        <f t="shared" si="10"/>
        <v>#VALUE!</v>
      </c>
      <c r="F82" s="17">
        <v>48593.0</v>
      </c>
      <c r="G82" s="19"/>
      <c r="H82" s="18"/>
      <c r="I82" s="18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>
      <c r="A83" s="37" t="s">
        <v>89</v>
      </c>
      <c r="B83" s="38"/>
      <c r="C83" s="39">
        <v>67758.0</v>
      </c>
      <c r="D83" s="39" t="s">
        <v>8</v>
      </c>
      <c r="E83" s="39" t="str">
        <f t="shared" si="10"/>
        <v>#VALUE!</v>
      </c>
      <c r="F83" s="39">
        <v>49865.0</v>
      </c>
      <c r="G83" s="19"/>
      <c r="H83" s="18"/>
      <c r="I83" s="1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>
      <c r="A84" s="9"/>
      <c r="B84" s="16" t="s">
        <v>90</v>
      </c>
      <c r="C84" s="17">
        <f>2</f>
        <v>2</v>
      </c>
      <c r="D84" s="17"/>
      <c r="E84" s="17"/>
      <c r="F84" s="17"/>
      <c r="G84" s="40"/>
      <c r="H84" s="20"/>
      <c r="I84" s="18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>
      <c r="A85" s="9"/>
      <c r="B85" s="16"/>
      <c r="C85" s="17"/>
      <c r="D85" s="17"/>
      <c r="E85" s="17"/>
      <c r="F85" s="17" t="s">
        <v>8</v>
      </c>
      <c r="G85" s="40"/>
      <c r="H85" s="20"/>
      <c r="I85" s="18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>
      <c r="A86" s="41" t="s">
        <v>91</v>
      </c>
      <c r="B86" s="42" t="s">
        <v>8</v>
      </c>
      <c r="C86" s="17">
        <v>5064.0</v>
      </c>
      <c r="D86" s="17" t="s">
        <v>8</v>
      </c>
      <c r="E86" s="17" t="str">
        <f>SUM(D86*0.25)</f>
        <v>#VALUE!</v>
      </c>
      <c r="F86" s="43">
        <v>-1075.0</v>
      </c>
      <c r="G86" s="13" t="s">
        <v>8</v>
      </c>
      <c r="H86" s="15"/>
      <c r="I86" s="14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9.5" customHeight="1">
      <c r="A87" s="9"/>
      <c r="B87" s="44"/>
      <c r="C87" s="45"/>
      <c r="D87" s="45"/>
      <c r="E87" s="46"/>
      <c r="F87" s="47"/>
      <c r="G87" s="44"/>
      <c r="H87" s="44"/>
      <c r="I87" s="44"/>
      <c r="J87" s="44"/>
      <c r="K87" s="44"/>
      <c r="L87" s="44"/>
      <c r="M87" s="4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7.25" customHeight="1">
      <c r="A88" s="9"/>
      <c r="B88" s="15" t="s">
        <v>8</v>
      </c>
      <c r="C88" s="48"/>
      <c r="D88" s="48"/>
      <c r="E88" s="49"/>
      <c r="F88" s="47"/>
      <c r="G88" s="50"/>
      <c r="H88" s="50"/>
      <c r="I88" s="50"/>
      <c r="J88" s="50"/>
      <c r="K88" s="50"/>
      <c r="L88" s="50"/>
      <c r="M88" s="50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9.5" customHeight="1">
      <c r="A89" s="51" t="s">
        <v>92</v>
      </c>
      <c r="C89" s="52">
        <v>45497.0</v>
      </c>
      <c r="D89" s="53">
        <v>45528.0</v>
      </c>
      <c r="E89" s="54"/>
      <c r="F89" s="55">
        <v>45559.0</v>
      </c>
      <c r="G89" s="56" t="s">
        <v>93</v>
      </c>
      <c r="H89" s="15"/>
      <c r="I89" s="15"/>
      <c r="J89" s="15"/>
      <c r="K89" s="15"/>
      <c r="L89" s="57"/>
      <c r="M89" s="58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9.5" customHeight="1">
      <c r="A90" s="9"/>
      <c r="B90" s="59" t="s">
        <v>94</v>
      </c>
      <c r="C90" s="60">
        <v>9871.41</v>
      </c>
      <c r="D90" s="60">
        <v>5817.0</v>
      </c>
      <c r="E90" s="54"/>
      <c r="F90" s="61">
        <v>6783.0</v>
      </c>
      <c r="G90" s="62" t="s">
        <v>8</v>
      </c>
      <c r="H90" s="15"/>
      <c r="I90" s="15"/>
      <c r="J90" s="15"/>
      <c r="K90" s="15"/>
      <c r="L90" s="57"/>
      <c r="M90" s="58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9.5" customHeight="1">
      <c r="A91" s="9"/>
      <c r="B91" s="59" t="s">
        <v>95</v>
      </c>
      <c r="C91" s="60">
        <v>24505.57</v>
      </c>
      <c r="D91" s="60">
        <v>24505.0</v>
      </c>
      <c r="E91" s="54"/>
      <c r="F91" s="61">
        <v>24506.0</v>
      </c>
      <c r="G91" s="62" t="s">
        <v>8</v>
      </c>
      <c r="H91" s="15"/>
      <c r="I91" s="15"/>
      <c r="J91" s="15"/>
      <c r="K91" s="15"/>
      <c r="L91" s="57"/>
      <c r="M91" s="58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9.5" customHeight="1">
      <c r="A92" s="9"/>
      <c r="B92" s="59" t="s">
        <v>96</v>
      </c>
      <c r="C92" s="60">
        <v>270.0</v>
      </c>
      <c r="D92" s="60">
        <v>270.0</v>
      </c>
      <c r="E92" s="54"/>
      <c r="F92" s="63">
        <v>270.0</v>
      </c>
      <c r="G92" s="62" t="s">
        <v>8</v>
      </c>
      <c r="H92" s="15"/>
      <c r="I92" s="15"/>
      <c r="J92" s="15"/>
      <c r="K92" s="15"/>
      <c r="L92" s="57"/>
      <c r="M92" s="58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9.5" customHeight="1">
      <c r="A93" s="51" t="s">
        <v>97</v>
      </c>
      <c r="C93" s="60">
        <v>34647.0</v>
      </c>
      <c r="D93" s="60">
        <v>30592.0</v>
      </c>
      <c r="E93" s="54"/>
      <c r="F93" s="64">
        <v>31559.0</v>
      </c>
      <c r="G93" s="65" t="s">
        <v>8</v>
      </c>
      <c r="H93" s="15"/>
      <c r="I93" s="15"/>
      <c r="J93" s="15"/>
      <c r="K93" s="15"/>
      <c r="L93" s="66"/>
      <c r="M93" s="58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9.5" customHeight="1">
      <c r="A94" s="9"/>
      <c r="B94" s="15"/>
      <c r="C94" s="67"/>
      <c r="D94" s="68"/>
      <c r="E94" s="69"/>
      <c r="F94" s="70"/>
      <c r="G94" s="44"/>
      <c r="H94" s="15"/>
      <c r="I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9.5" customHeight="1">
      <c r="A95" s="9"/>
      <c r="B95" s="15"/>
      <c r="C95" s="71"/>
      <c r="D95" s="72"/>
      <c r="E95" s="69"/>
      <c r="F95" s="70"/>
      <c r="G95" s="44"/>
      <c r="H95" s="15"/>
      <c r="I95" s="14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9.5" customHeight="1">
      <c r="A96" s="9"/>
      <c r="B96" s="15"/>
      <c r="C96" s="71"/>
      <c r="D96" s="72"/>
      <c r="E96" s="69"/>
      <c r="F96" s="70"/>
      <c r="G96" s="44"/>
      <c r="H96" s="15"/>
      <c r="I96" s="14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9.5" customHeight="1">
      <c r="A97" s="9"/>
      <c r="B97" s="15"/>
      <c r="C97" s="71"/>
      <c r="D97" s="72"/>
      <c r="E97" s="69"/>
      <c r="F97" s="70"/>
      <c r="G97" s="44"/>
      <c r="H97" s="15"/>
      <c r="I97" s="14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9.5" customHeight="1">
      <c r="A98" s="9"/>
      <c r="B98" s="15"/>
      <c r="C98" s="71"/>
      <c r="D98" s="72"/>
      <c r="E98" s="69"/>
      <c r="F98" s="70"/>
      <c r="G98" s="44"/>
      <c r="H98" s="15"/>
      <c r="I98" s="14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9.5" customHeight="1">
      <c r="A99" s="9"/>
      <c r="B99" s="15"/>
      <c r="C99" s="71"/>
      <c r="D99" s="72"/>
      <c r="E99" s="69"/>
      <c r="F99" s="70"/>
      <c r="G99" s="44"/>
      <c r="H99" s="15"/>
      <c r="I99" s="14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9.5" customHeight="1">
      <c r="A100" s="9"/>
      <c r="B100" s="15"/>
      <c r="C100" s="71"/>
      <c r="D100" s="72"/>
      <c r="E100" s="69"/>
      <c r="F100" s="70"/>
      <c r="G100" s="44"/>
      <c r="H100" s="15"/>
      <c r="I100" s="14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9.5" customHeight="1">
      <c r="A101" s="9"/>
      <c r="B101" s="15"/>
      <c r="C101" s="71"/>
      <c r="D101" s="72"/>
      <c r="E101" s="69"/>
      <c r="F101" s="70"/>
      <c r="G101" s="44"/>
      <c r="H101" s="15"/>
      <c r="I101" s="14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</sheetData>
  <mergeCells count="4">
    <mergeCell ref="C2:F2"/>
    <mergeCell ref="C26:F26"/>
    <mergeCell ref="A89:B89"/>
    <mergeCell ref="A93:B93"/>
  </mergeCells>
  <printOptions/>
  <pageMargins bottom="0.25" footer="0.0" header="0.0" left="0.38387096774193546" right="0.2" top="0.49354838709677423"/>
  <pageSetup fitToHeight="0" orientation="portrait" pageOrder="overThenDown"/>
  <headerFooter>
    <oddHeader>&amp;COahu Intergroup of Hawaii Inc. Approved 2024 Budget | 3rd Qtr Review | Adopted 9/30/24</oddHead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4" width="20.71"/>
    <col customWidth="1" min="5" max="26" width="8.71"/>
  </cols>
  <sheetData>
    <row r="1" ht="19.5" customHeight="1">
      <c r="B1" s="73">
        <v>2018.0</v>
      </c>
      <c r="C1" s="73">
        <v>2017.0</v>
      </c>
      <c r="D1" s="73">
        <v>2016.0</v>
      </c>
    </row>
    <row r="2" ht="19.5" customHeight="1">
      <c r="A2" s="74" t="s">
        <v>20</v>
      </c>
      <c r="B2" s="74"/>
      <c r="C2" s="74"/>
      <c r="D2" s="74"/>
    </row>
    <row r="3" ht="19.5" customHeight="1">
      <c r="A3" s="74"/>
      <c r="B3" s="74"/>
      <c r="C3" s="74"/>
      <c r="D3" s="74"/>
    </row>
    <row r="4" ht="19.5" customHeight="1">
      <c r="A4" s="74"/>
      <c r="B4" s="74"/>
      <c r="C4" s="74"/>
      <c r="D4" s="74"/>
    </row>
    <row r="5" ht="19.5" customHeight="1">
      <c r="A5" s="74"/>
      <c r="B5" s="74"/>
      <c r="C5" s="74"/>
      <c r="D5" s="74"/>
    </row>
    <row r="6" ht="19.5" customHeight="1">
      <c r="A6" s="74"/>
      <c r="B6" s="74"/>
      <c r="C6" s="74"/>
      <c r="D6" s="74"/>
    </row>
    <row r="7" ht="19.5" customHeight="1">
      <c r="A7" s="74" t="s">
        <v>35</v>
      </c>
      <c r="B7" s="74"/>
      <c r="C7" s="74"/>
      <c r="D7" s="74"/>
    </row>
    <row r="8" ht="19.5" customHeight="1">
      <c r="A8" s="74"/>
      <c r="B8" s="74"/>
      <c r="C8" s="74"/>
      <c r="D8" s="74"/>
    </row>
    <row r="9" ht="19.5" customHeight="1">
      <c r="A9" s="74"/>
      <c r="B9" s="74"/>
      <c r="C9" s="74"/>
      <c r="D9" s="74"/>
    </row>
    <row r="10" ht="19.5" customHeight="1">
      <c r="A10" s="74"/>
      <c r="B10" s="74"/>
      <c r="C10" s="74"/>
      <c r="D10" s="74"/>
    </row>
    <row r="11" ht="19.5" customHeight="1">
      <c r="A11" s="74"/>
      <c r="B11" s="74"/>
      <c r="C11" s="74"/>
      <c r="D11" s="74"/>
    </row>
    <row r="12" ht="19.5" customHeight="1">
      <c r="A12" s="74" t="s">
        <v>98</v>
      </c>
      <c r="B12" s="74"/>
      <c r="C12" s="74"/>
      <c r="D12" s="74"/>
    </row>
    <row r="13" ht="19.5" customHeight="1">
      <c r="A13" s="74"/>
      <c r="B13" s="74"/>
      <c r="C13" s="74"/>
      <c r="D13" s="74"/>
    </row>
    <row r="14" ht="19.5" customHeight="1">
      <c r="A14" s="74"/>
      <c r="B14" s="74"/>
      <c r="C14" s="74"/>
      <c r="D14" s="74"/>
    </row>
    <row r="15" ht="19.5" customHeight="1">
      <c r="A15" s="74"/>
      <c r="B15" s="74"/>
      <c r="C15" s="74"/>
      <c r="D15" s="74"/>
    </row>
    <row r="16" ht="19.5" customHeight="1">
      <c r="A16" s="74"/>
      <c r="B16" s="74"/>
      <c r="C16" s="74"/>
      <c r="D16" s="74"/>
    </row>
    <row r="17" ht="19.5" customHeight="1">
      <c r="A17" s="74" t="s">
        <v>99</v>
      </c>
      <c r="B17" s="74"/>
      <c r="C17" s="74"/>
      <c r="D17" s="74"/>
    </row>
    <row r="18" ht="19.5" customHeight="1">
      <c r="A18" s="74"/>
      <c r="B18" s="74"/>
      <c r="C18" s="74"/>
      <c r="D18" s="74"/>
    </row>
    <row r="19" ht="19.5" customHeight="1">
      <c r="A19" s="74"/>
      <c r="B19" s="74"/>
      <c r="C19" s="74"/>
      <c r="D19" s="74"/>
    </row>
    <row r="20" ht="19.5" customHeight="1">
      <c r="A20" s="74"/>
      <c r="B20" s="74"/>
      <c r="C20" s="74"/>
      <c r="D20" s="74"/>
    </row>
    <row r="21" ht="19.5" customHeight="1">
      <c r="A21" s="74"/>
      <c r="B21" s="74"/>
      <c r="C21" s="74"/>
      <c r="D21" s="74"/>
    </row>
    <row r="22" ht="19.5" customHeight="1">
      <c r="A22" s="74"/>
      <c r="B22" s="74"/>
      <c r="C22" s="74"/>
      <c r="D22" s="74"/>
    </row>
    <row r="23" ht="19.5" customHeight="1">
      <c r="A23" s="74"/>
      <c r="B23" s="74"/>
      <c r="C23" s="74"/>
      <c r="D23" s="74"/>
    </row>
    <row r="24" ht="19.5" customHeight="1">
      <c r="A24" s="74"/>
      <c r="B24" s="74"/>
      <c r="C24" s="74"/>
      <c r="D24" s="74"/>
    </row>
    <row r="25" ht="19.5" customHeight="1">
      <c r="A25" s="74"/>
      <c r="B25" s="74"/>
      <c r="C25" s="74"/>
      <c r="D25" s="74"/>
    </row>
    <row r="26" ht="19.5" customHeight="1">
      <c r="A26" s="74"/>
      <c r="B26" s="74"/>
      <c r="C26" s="74"/>
      <c r="D26" s="74"/>
    </row>
    <row r="27" ht="19.5" customHeight="1">
      <c r="A27" s="74"/>
      <c r="B27" s="74"/>
      <c r="C27" s="74"/>
      <c r="D27" s="74"/>
    </row>
    <row r="28" ht="19.5" customHeight="1">
      <c r="A28" s="74"/>
      <c r="B28" s="74"/>
      <c r="C28" s="74"/>
      <c r="D28" s="74"/>
    </row>
    <row r="29" ht="19.5" customHeight="1">
      <c r="A29" s="74"/>
      <c r="B29" s="74"/>
      <c r="C29" s="74"/>
      <c r="D29" s="74"/>
    </row>
    <row r="30" ht="19.5" customHeight="1">
      <c r="A30" s="74"/>
      <c r="B30" s="74"/>
      <c r="C30" s="74"/>
      <c r="D30" s="74"/>
    </row>
    <row r="31" ht="19.5" customHeight="1">
      <c r="A31" s="74"/>
      <c r="B31" s="74"/>
      <c r="C31" s="74"/>
      <c r="D31" s="74"/>
    </row>
    <row r="32" ht="19.5" customHeight="1">
      <c r="A32" s="74"/>
      <c r="B32" s="74"/>
      <c r="C32" s="74"/>
      <c r="D32" s="74"/>
    </row>
    <row r="33" ht="19.5" customHeight="1">
      <c r="A33" s="74"/>
      <c r="B33" s="74"/>
      <c r="C33" s="74"/>
      <c r="D33" s="74"/>
    </row>
    <row r="34" ht="19.5" customHeight="1">
      <c r="A34" s="74"/>
      <c r="B34" s="74"/>
      <c r="C34" s="74"/>
      <c r="D34" s="74"/>
    </row>
    <row r="35" ht="19.5" customHeight="1">
      <c r="A35" s="74"/>
      <c r="B35" s="74"/>
      <c r="C35" s="74"/>
      <c r="D35" s="74"/>
    </row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2019-09-25T17:09:42Z</dcterms:created>
  <dc:creator>Adina Murakami</dc:creator>
</cp:coreProperties>
</file>